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0" yWindow="0" windowWidth="20490" windowHeight="7905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H15" i="1" l="1"/>
  <c r="G15" i="1"/>
  <c r="F15" i="1"/>
  <c r="L10" i="1"/>
  <c r="L14" i="1" s="1"/>
  <c r="F16" i="1"/>
  <c r="G16" i="1"/>
  <c r="H16" i="1"/>
  <c r="E16" i="1"/>
  <c r="N14" i="1"/>
  <c r="T14" i="1"/>
  <c r="U14" i="1"/>
  <c r="X14" i="1"/>
  <c r="Y14" i="1"/>
  <c r="F14" i="1"/>
  <c r="E10" i="1"/>
  <c r="F21" i="1" l="1"/>
  <c r="F19" i="1"/>
  <c r="E15" i="1"/>
  <c r="Y10" i="1"/>
  <c r="X10" i="1"/>
  <c r="W10" i="1"/>
  <c r="W14" i="1" s="1"/>
  <c r="V10" i="1"/>
  <c r="V14" i="1" s="1"/>
  <c r="U10" i="1"/>
  <c r="T10" i="1"/>
  <c r="S10" i="1"/>
  <c r="S14" i="1" s="1"/>
  <c r="R10" i="1"/>
  <c r="R14" i="1" s="1"/>
  <c r="Q10" i="1"/>
  <c r="Q14" i="1" s="1"/>
  <c r="P10" i="1"/>
  <c r="P14" i="1" s="1"/>
  <c r="O10" i="1"/>
  <c r="O14" i="1" s="1"/>
  <c r="N10" i="1"/>
  <c r="M10" i="1"/>
  <c r="M14" i="1" s="1"/>
  <c r="G10" i="1" l="1"/>
  <c r="G14" i="1" s="1"/>
  <c r="K10" i="1" l="1"/>
  <c r="K14" i="1" s="1"/>
  <c r="J10" i="1"/>
  <c r="J14" i="1" s="1"/>
  <c r="I10" i="1"/>
  <c r="I14" i="1" s="1"/>
  <c r="H10" i="1"/>
  <c r="F10" i="1"/>
  <c r="E14" i="1"/>
  <c r="E21" i="1" l="1"/>
  <c r="E19" i="1"/>
  <c r="H14" i="1"/>
  <c r="G21" i="1"/>
  <c r="G19" i="1"/>
  <c r="G20" i="1"/>
  <c r="F18" i="1"/>
  <c r="E18" i="1"/>
  <c r="H21" i="1" l="1"/>
  <c r="H19" i="1"/>
  <c r="H20" i="1"/>
  <c r="E20" i="1"/>
  <c r="G18" i="1"/>
  <c r="H18" i="1"/>
  <c r="F20" i="1"/>
  <c r="I19" i="1" l="1"/>
  <c r="J19" i="1" l="1"/>
  <c r="K19" i="1" l="1"/>
  <c r="L19" i="1" l="1"/>
  <c r="M19" i="1" l="1"/>
  <c r="N19" i="1" l="1"/>
  <c r="O19" i="1" l="1"/>
  <c r="P19" i="1" l="1"/>
  <c r="Q19" i="1" l="1"/>
  <c r="R19" i="1" l="1"/>
  <c r="S19" i="1" l="1"/>
  <c r="T19" i="1" l="1"/>
  <c r="U19" i="1" l="1"/>
  <c r="V19" i="1" l="1"/>
  <c r="W19" i="1" l="1"/>
  <c r="X19" i="1" l="1"/>
  <c r="Y19" i="1" l="1"/>
  <c r="Z9" i="1"/>
  <c r="Z8" i="1"/>
  <c r="Z10" i="1"/>
</calcChain>
</file>

<file path=xl/sharedStrings.xml><?xml version="1.0" encoding="utf-8"?>
<sst xmlns="http://schemas.openxmlformats.org/spreadsheetml/2006/main" count="55" uniqueCount="55">
  <si>
    <t>TASK 1</t>
  </si>
  <si>
    <t>WEEK 1</t>
  </si>
  <si>
    <t>WEEK 2</t>
  </si>
  <si>
    <t>WEEK 3</t>
  </si>
  <si>
    <t>WEEK 4</t>
  </si>
  <si>
    <t>WEEK 5</t>
  </si>
  <si>
    <t>WEEK 6</t>
  </si>
  <si>
    <t>TOTAL</t>
  </si>
  <si>
    <t>Modules Completed</t>
  </si>
  <si>
    <t>Planned Cost</t>
  </si>
  <si>
    <t>Actual Cost</t>
  </si>
  <si>
    <t>Planned Hours</t>
  </si>
  <si>
    <t>BCWS</t>
  </si>
  <si>
    <t>ACWP</t>
  </si>
  <si>
    <t>BCWP</t>
  </si>
  <si>
    <t>CV</t>
  </si>
  <si>
    <t>SV</t>
  </si>
  <si>
    <t>CPI</t>
  </si>
  <si>
    <t>SPI</t>
  </si>
  <si>
    <t>WEEK 7</t>
  </si>
  <si>
    <t>WEEK 8</t>
  </si>
  <si>
    <t>W2</t>
  </si>
  <si>
    <t>W3</t>
  </si>
  <si>
    <t>W4</t>
  </si>
  <si>
    <t>W5</t>
  </si>
  <si>
    <t>W6</t>
  </si>
  <si>
    <t>W7</t>
  </si>
  <si>
    <t>W8</t>
  </si>
  <si>
    <t>WEEK 9</t>
  </si>
  <si>
    <t>WEEK 10</t>
  </si>
  <si>
    <t>WEEK 11</t>
  </si>
  <si>
    <t>WEEK 12</t>
  </si>
  <si>
    <t>WEEK 13</t>
  </si>
  <si>
    <t>WEEK 14</t>
  </si>
  <si>
    <t>WEEK 15</t>
  </si>
  <si>
    <t>WEEK 16</t>
  </si>
  <si>
    <t>WEEK 17</t>
  </si>
  <si>
    <t>WEEK 18</t>
  </si>
  <si>
    <t>WEEK 19</t>
  </si>
  <si>
    <t>WEEK 20</t>
  </si>
  <si>
    <t>WEEK 21</t>
  </si>
  <si>
    <t>W9</t>
  </si>
  <si>
    <t>W10</t>
  </si>
  <si>
    <t>W11</t>
  </si>
  <si>
    <t>W12</t>
  </si>
  <si>
    <t>W13</t>
  </si>
  <si>
    <t>W14</t>
  </si>
  <si>
    <t>W15</t>
  </si>
  <si>
    <t>W16</t>
  </si>
  <si>
    <t>W17</t>
  </si>
  <si>
    <t>W18</t>
  </si>
  <si>
    <t>W19</t>
  </si>
  <si>
    <t>W20</t>
  </si>
  <si>
    <t>W21</t>
  </si>
  <si>
    <t>W1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</si>
</sst>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6" formatCode="&quot;$&quot;#,##0_);[Red]\(&quot;$&quot;#,##0\)"/>
    <numFmt numFmtId="164" formatCode="&quot;$&quot;#,##0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399975585192419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6">
    <xf numFmtId="0" fontId="0" fillId="0" borderId="0" xfId="0"/>
    <xf numFmtId="6" fontId="0" fillId="0" borderId="0" xfId="0" applyNumberFormat="1" applyBorder="1"/>
    <xf numFmtId="0" fontId="1" fillId="0" borderId="1" xfId="0" applyFont="1" applyBorder="1" applyAlignment="1">
      <alignment horizontal="left"/>
    </xf>
    <xf numFmtId="0" fontId="2" fillId="0" borderId="1" xfId="0" applyFont="1" applyBorder="1" applyAlignment="1">
      <alignment vertical="center"/>
    </xf>
    <xf numFmtId="0" fontId="2" fillId="0" borderId="0" xfId="0" applyFont="1" applyBorder="1" applyAlignment="1">
      <alignment vertical="center"/>
    </xf>
    <xf numFmtId="0" fontId="0" fillId="0" borderId="0" xfId="0" applyAlignment="1">
      <alignment vertical="center"/>
    </xf>
    <xf numFmtId="0" fontId="2" fillId="0" borderId="1" xfId="0" applyFont="1" applyFill="1" applyBorder="1" applyAlignment="1">
      <alignment vertical="center"/>
    </xf>
    <xf numFmtId="6" fontId="0" fillId="2" borderId="1" xfId="0" applyNumberFormat="1" applyFill="1" applyBorder="1"/>
    <xf numFmtId="6" fontId="0" fillId="3" borderId="1" xfId="0" applyNumberFormat="1" applyFill="1" applyBorder="1"/>
    <xf numFmtId="4" fontId="0" fillId="3" borderId="1" xfId="0" applyNumberFormat="1" applyFill="1" applyBorder="1"/>
    <xf numFmtId="164" fontId="0" fillId="3" borderId="1" xfId="0" applyNumberFormat="1" applyFill="1" applyBorder="1"/>
    <xf numFmtId="0" fontId="0" fillId="0" borderId="0" xfId="0" applyBorder="1"/>
    <xf numFmtId="0" fontId="2" fillId="0" borderId="0" xfId="0" applyFont="1" applyFill="1" applyBorder="1" applyAlignment="1">
      <alignment vertical="center"/>
    </xf>
    <xf numFmtId="16" fontId="0" fillId="0" borderId="1" xfId="0" applyNumberFormat="1" applyBorder="1"/>
    <xf numFmtId="164" fontId="0" fillId="2" borderId="1" xfId="0" applyNumberFormat="1" applyFill="1" applyBorder="1"/>
    <xf numFmtId="4" fontId="0" fillId="2" borderId="1" xfId="0" applyNumberFormat="1" applyFill="1" applyBorder="1"/>
    <xf numFmtId="6" fontId="0" fillId="4" borderId="0" xfId="0" applyNumberFormat="1" applyFill="1" applyBorder="1"/>
    <xf numFmtId="0" fontId="1" fillId="5" borderId="1" xfId="0" applyFont="1" applyFill="1" applyBorder="1" applyAlignment="1">
      <alignment horizontal="center"/>
    </xf>
    <xf numFmtId="0" fontId="1" fillId="6" borderId="1" xfId="0" applyFont="1" applyFill="1" applyBorder="1" applyAlignment="1">
      <alignment horizontal="center"/>
    </xf>
    <xf numFmtId="0" fontId="1" fillId="6" borderId="1" xfId="0" applyFont="1" applyFill="1" applyBorder="1"/>
    <xf numFmtId="0" fontId="1" fillId="7" borderId="1" xfId="0" applyFont="1" applyFill="1" applyBorder="1" applyAlignment="1">
      <alignment horizontal="center"/>
    </xf>
    <xf numFmtId="6" fontId="0" fillId="7" borderId="1" xfId="0" applyNumberFormat="1" applyFill="1" applyBorder="1"/>
    <xf numFmtId="0" fontId="1" fillId="8" borderId="1" xfId="0" applyFont="1" applyFill="1" applyBorder="1" applyAlignment="1">
      <alignment horizontal="center"/>
    </xf>
    <xf numFmtId="6" fontId="0" fillId="8" borderId="1" xfId="0" applyNumberFormat="1" applyFill="1" applyBorder="1"/>
    <xf numFmtId="6" fontId="0" fillId="5" borderId="1" xfId="0" applyNumberFormat="1" applyFill="1" applyBorder="1"/>
    <xf numFmtId="0" fontId="1" fillId="9" borderId="1" xfId="0" applyFont="1" applyFill="1" applyBorder="1" applyAlignment="1">
      <alignment horizontal="center"/>
    </xf>
    <xf numFmtId="6" fontId="0" fillId="9" borderId="1" xfId="0" applyNumberFormat="1" applyFill="1" applyBorder="1"/>
    <xf numFmtId="0" fontId="1" fillId="10" borderId="1" xfId="0" applyFont="1" applyFill="1" applyBorder="1" applyAlignment="1">
      <alignment horizontal="center"/>
    </xf>
    <xf numFmtId="6" fontId="0" fillId="10" borderId="1" xfId="0" applyNumberFormat="1" applyFill="1" applyBorder="1"/>
    <xf numFmtId="6" fontId="0" fillId="6" borderId="1" xfId="0" applyNumberFormat="1" applyFill="1" applyBorder="1"/>
    <xf numFmtId="0" fontId="1" fillId="11" borderId="1" xfId="0" applyFont="1" applyFill="1" applyBorder="1" applyAlignment="1">
      <alignment horizontal="center"/>
    </xf>
    <xf numFmtId="6" fontId="0" fillId="11" borderId="1" xfId="0" applyNumberFormat="1" applyFill="1" applyBorder="1"/>
    <xf numFmtId="6" fontId="0" fillId="12" borderId="1" xfId="0" applyNumberFormat="1" applyFill="1" applyBorder="1"/>
    <xf numFmtId="0" fontId="1" fillId="13" borderId="1" xfId="0" applyFont="1" applyFill="1" applyBorder="1"/>
    <xf numFmtId="6" fontId="0" fillId="13" borderId="1" xfId="0" applyNumberFormat="1" applyFill="1" applyBorder="1"/>
    <xf numFmtId="0" fontId="1" fillId="12" borderId="1" xfId="0" applyFont="1" applyFill="1" applyBorder="1" applyAlignment="1">
      <alignment horizontal="center"/>
    </xf>
    <xf numFmtId="0" fontId="0" fillId="4" borderId="0" xfId="0" applyFill="1"/>
    <xf numFmtId="0" fontId="0" fillId="0" borderId="0" xfId="0" quotePrefix="1"/>
    <xf numFmtId="0" fontId="0" fillId="4" borderId="0" xfId="0" applyFill="1" applyBorder="1"/>
    <xf numFmtId="0" fontId="1" fillId="4" borderId="0" xfId="0" applyFont="1" applyFill="1" applyBorder="1" applyAlignment="1">
      <alignment horizontal="center"/>
    </xf>
    <xf numFmtId="0" fontId="1" fillId="13" borderId="2" xfId="0" applyFont="1" applyFill="1" applyBorder="1"/>
    <xf numFmtId="6" fontId="0" fillId="13" borderId="2" xfId="0" applyNumberFormat="1" applyFill="1" applyBorder="1"/>
    <xf numFmtId="16" fontId="1" fillId="0" borderId="1" xfId="0" applyNumberFormat="1" applyFont="1" applyBorder="1"/>
    <xf numFmtId="0" fontId="1" fillId="14" borderId="1" xfId="0" applyFont="1" applyFill="1" applyBorder="1" applyAlignment="1">
      <alignment horizontal="center"/>
    </xf>
    <xf numFmtId="0" fontId="1" fillId="14" borderId="1" xfId="0" applyFont="1" applyFill="1" applyBorder="1"/>
    <xf numFmtId="0" fontId="1" fillId="14" borderId="2" xfId="0" applyFont="1" applyFill="1" applyBorder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Sheet1!$D$8</c:f>
              <c:strCache>
                <c:ptCount val="1"/>
                <c:pt idx="0">
                  <c:v>Planned Hours</c:v>
                </c:pt>
              </c:strCache>
            </c:strRef>
          </c:tx>
          <c:marker>
            <c:symbol val="none"/>
          </c:marker>
          <c:cat>
            <c:strRef>
              <c:f>Sheet1!$E$7:$Y$7</c:f>
              <c:strCache>
                <c:ptCount val="21"/>
                <c:pt idx="0">
                  <c:v>WEEK 1</c:v>
                </c:pt>
                <c:pt idx="1">
                  <c:v>WEEK 2</c:v>
                </c:pt>
                <c:pt idx="2">
                  <c:v>WEEK 3</c:v>
                </c:pt>
                <c:pt idx="3">
                  <c:v>WEEK 4</c:v>
                </c:pt>
                <c:pt idx="4">
                  <c:v>WEEK 5</c:v>
                </c:pt>
                <c:pt idx="5">
                  <c:v>WEEK 6</c:v>
                </c:pt>
                <c:pt idx="6">
                  <c:v>WEEK 7</c:v>
                </c:pt>
                <c:pt idx="7">
                  <c:v>WEEK 8</c:v>
                </c:pt>
                <c:pt idx="8">
                  <c:v>WEEK 9</c:v>
                </c:pt>
                <c:pt idx="9">
                  <c:v>WEEK 10</c:v>
                </c:pt>
                <c:pt idx="10">
                  <c:v>WEEK 11</c:v>
                </c:pt>
                <c:pt idx="11">
                  <c:v>WEEK 12</c:v>
                </c:pt>
                <c:pt idx="12">
                  <c:v>WEEK 13</c:v>
                </c:pt>
                <c:pt idx="13">
                  <c:v>WEEK 14</c:v>
                </c:pt>
                <c:pt idx="14">
                  <c:v>WEEK 15</c:v>
                </c:pt>
                <c:pt idx="15">
                  <c:v>WEEK 16</c:v>
                </c:pt>
                <c:pt idx="16">
                  <c:v>WEEK 17</c:v>
                </c:pt>
                <c:pt idx="17">
                  <c:v>WEEK 18</c:v>
                </c:pt>
                <c:pt idx="18">
                  <c:v>WEEK 19</c:v>
                </c:pt>
                <c:pt idx="19">
                  <c:v>WEEK 20</c:v>
                </c:pt>
                <c:pt idx="20">
                  <c:v>WEEK 21</c:v>
                </c:pt>
              </c:strCache>
            </c:strRef>
          </c:cat>
          <c:val>
            <c:numRef>
              <c:f>Sheet1!$E$8:$Y$8</c:f>
              <c:numCache>
                <c:formatCode>General</c:formatCode>
                <c:ptCount val="21"/>
                <c:pt idx="0">
                  <c:v>48</c:v>
                </c:pt>
                <c:pt idx="1">
                  <c:v>48</c:v>
                </c:pt>
                <c:pt idx="2">
                  <c:v>48</c:v>
                </c:pt>
                <c:pt idx="3">
                  <c:v>48</c:v>
                </c:pt>
                <c:pt idx="4">
                  <c:v>48</c:v>
                </c:pt>
                <c:pt idx="5">
                  <c:v>48</c:v>
                </c:pt>
                <c:pt idx="6">
                  <c:v>48</c:v>
                </c:pt>
                <c:pt idx="7">
                  <c:v>48</c:v>
                </c:pt>
                <c:pt idx="8">
                  <c:v>48</c:v>
                </c:pt>
                <c:pt idx="9">
                  <c:v>48</c:v>
                </c:pt>
                <c:pt idx="10">
                  <c:v>48</c:v>
                </c:pt>
                <c:pt idx="11">
                  <c:v>48</c:v>
                </c:pt>
                <c:pt idx="12">
                  <c:v>48</c:v>
                </c:pt>
                <c:pt idx="13">
                  <c:v>48</c:v>
                </c:pt>
                <c:pt idx="14">
                  <c:v>48</c:v>
                </c:pt>
                <c:pt idx="15">
                  <c:v>48</c:v>
                </c:pt>
                <c:pt idx="16">
                  <c:v>48</c:v>
                </c:pt>
                <c:pt idx="17">
                  <c:v>48</c:v>
                </c:pt>
                <c:pt idx="18">
                  <c:v>48</c:v>
                </c:pt>
                <c:pt idx="19">
                  <c:v>48</c:v>
                </c:pt>
                <c:pt idx="20">
                  <c:v>48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Sheet1!$D$9</c:f>
              <c:strCache>
                <c:ptCount val="1"/>
                <c:pt idx="0">
                  <c:v>Modules Completed</c:v>
                </c:pt>
              </c:strCache>
            </c:strRef>
          </c:tx>
          <c:marker>
            <c:symbol val="none"/>
          </c:marker>
          <c:cat>
            <c:strRef>
              <c:f>Sheet1!$E$7:$Y$7</c:f>
              <c:strCache>
                <c:ptCount val="21"/>
                <c:pt idx="0">
                  <c:v>WEEK 1</c:v>
                </c:pt>
                <c:pt idx="1">
                  <c:v>WEEK 2</c:v>
                </c:pt>
                <c:pt idx="2">
                  <c:v>WEEK 3</c:v>
                </c:pt>
                <c:pt idx="3">
                  <c:v>WEEK 4</c:v>
                </c:pt>
                <c:pt idx="4">
                  <c:v>WEEK 5</c:v>
                </c:pt>
                <c:pt idx="5">
                  <c:v>WEEK 6</c:v>
                </c:pt>
                <c:pt idx="6">
                  <c:v>WEEK 7</c:v>
                </c:pt>
                <c:pt idx="7">
                  <c:v>WEEK 8</c:v>
                </c:pt>
                <c:pt idx="8">
                  <c:v>WEEK 9</c:v>
                </c:pt>
                <c:pt idx="9">
                  <c:v>WEEK 10</c:v>
                </c:pt>
                <c:pt idx="10">
                  <c:v>WEEK 11</c:v>
                </c:pt>
                <c:pt idx="11">
                  <c:v>WEEK 12</c:v>
                </c:pt>
                <c:pt idx="12">
                  <c:v>WEEK 13</c:v>
                </c:pt>
                <c:pt idx="13">
                  <c:v>WEEK 14</c:v>
                </c:pt>
                <c:pt idx="14">
                  <c:v>WEEK 15</c:v>
                </c:pt>
                <c:pt idx="15">
                  <c:v>WEEK 16</c:v>
                </c:pt>
                <c:pt idx="16">
                  <c:v>WEEK 17</c:v>
                </c:pt>
                <c:pt idx="17">
                  <c:v>WEEK 18</c:v>
                </c:pt>
                <c:pt idx="18">
                  <c:v>WEEK 19</c:v>
                </c:pt>
                <c:pt idx="19">
                  <c:v>WEEK 20</c:v>
                </c:pt>
                <c:pt idx="20">
                  <c:v>WEEK 21</c:v>
                </c:pt>
              </c:strCache>
            </c:strRef>
          </c:cat>
          <c:val>
            <c:numRef>
              <c:f>Sheet1!$E$9:$Y$9</c:f>
              <c:numCache>
                <c:formatCode>General</c:formatCode>
                <c:ptCount val="21"/>
                <c:pt idx="0">
                  <c:v>2</c:v>
                </c:pt>
                <c:pt idx="1">
                  <c:v>4</c:v>
                </c:pt>
                <c:pt idx="2">
                  <c:v>5</c:v>
                </c:pt>
                <c:pt idx="3">
                  <c:v>4</c:v>
                </c:pt>
                <c:pt idx="4">
                  <c:v>6</c:v>
                </c:pt>
                <c:pt idx="5">
                  <c:v>5</c:v>
                </c:pt>
                <c:pt idx="6">
                  <c:v>8</c:v>
                </c:pt>
                <c:pt idx="7">
                  <c:v>7</c:v>
                </c:pt>
                <c:pt idx="8">
                  <c:v>7</c:v>
                </c:pt>
                <c:pt idx="9">
                  <c:v>8</c:v>
                </c:pt>
                <c:pt idx="10">
                  <c:v>6</c:v>
                </c:pt>
                <c:pt idx="11">
                  <c:v>7</c:v>
                </c:pt>
                <c:pt idx="12">
                  <c:v>6</c:v>
                </c:pt>
                <c:pt idx="13">
                  <c:v>8</c:v>
                </c:pt>
                <c:pt idx="14">
                  <c:v>7</c:v>
                </c:pt>
                <c:pt idx="15">
                  <c:v>8</c:v>
                </c:pt>
                <c:pt idx="16">
                  <c:v>7</c:v>
                </c:pt>
                <c:pt idx="17">
                  <c:v>6</c:v>
                </c:pt>
                <c:pt idx="18">
                  <c:v>4</c:v>
                </c:pt>
                <c:pt idx="19">
                  <c:v>5</c:v>
                </c:pt>
                <c:pt idx="20">
                  <c:v>4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Sheet1!$D$10</c:f>
              <c:strCache>
                <c:ptCount val="1"/>
                <c:pt idx="0">
                  <c:v>Planned Cost</c:v>
                </c:pt>
              </c:strCache>
            </c:strRef>
          </c:tx>
          <c:marker>
            <c:symbol val="none"/>
          </c:marker>
          <c:cat>
            <c:strRef>
              <c:f>Sheet1!$E$7:$Y$7</c:f>
              <c:strCache>
                <c:ptCount val="21"/>
                <c:pt idx="0">
                  <c:v>WEEK 1</c:v>
                </c:pt>
                <c:pt idx="1">
                  <c:v>WEEK 2</c:v>
                </c:pt>
                <c:pt idx="2">
                  <c:v>WEEK 3</c:v>
                </c:pt>
                <c:pt idx="3">
                  <c:v>WEEK 4</c:v>
                </c:pt>
                <c:pt idx="4">
                  <c:v>WEEK 5</c:v>
                </c:pt>
                <c:pt idx="5">
                  <c:v>WEEK 6</c:v>
                </c:pt>
                <c:pt idx="6">
                  <c:v>WEEK 7</c:v>
                </c:pt>
                <c:pt idx="7">
                  <c:v>WEEK 8</c:v>
                </c:pt>
                <c:pt idx="8">
                  <c:v>WEEK 9</c:v>
                </c:pt>
                <c:pt idx="9">
                  <c:v>WEEK 10</c:v>
                </c:pt>
                <c:pt idx="10">
                  <c:v>WEEK 11</c:v>
                </c:pt>
                <c:pt idx="11">
                  <c:v>WEEK 12</c:v>
                </c:pt>
                <c:pt idx="12">
                  <c:v>WEEK 13</c:v>
                </c:pt>
                <c:pt idx="13">
                  <c:v>WEEK 14</c:v>
                </c:pt>
                <c:pt idx="14">
                  <c:v>WEEK 15</c:v>
                </c:pt>
                <c:pt idx="15">
                  <c:v>WEEK 16</c:v>
                </c:pt>
                <c:pt idx="16">
                  <c:v>WEEK 17</c:v>
                </c:pt>
                <c:pt idx="17">
                  <c:v>WEEK 18</c:v>
                </c:pt>
                <c:pt idx="18">
                  <c:v>WEEK 19</c:v>
                </c:pt>
                <c:pt idx="19">
                  <c:v>WEEK 20</c:v>
                </c:pt>
                <c:pt idx="20">
                  <c:v>WEEK 21</c:v>
                </c:pt>
              </c:strCache>
            </c:strRef>
          </c:cat>
          <c:val>
            <c:numRef>
              <c:f>Sheet1!$E$10:$Y$10</c:f>
              <c:numCache>
                <c:formatCode>"$"#,##0_);[Red]\("$"#,##0\)</c:formatCode>
                <c:ptCount val="21"/>
                <c:pt idx="0">
                  <c:v>1000</c:v>
                </c:pt>
                <c:pt idx="1">
                  <c:v>2000</c:v>
                </c:pt>
                <c:pt idx="2">
                  <c:v>2500</c:v>
                </c:pt>
                <c:pt idx="3">
                  <c:v>2000</c:v>
                </c:pt>
                <c:pt idx="4">
                  <c:v>3000</c:v>
                </c:pt>
                <c:pt idx="5">
                  <c:v>2500</c:v>
                </c:pt>
                <c:pt idx="6">
                  <c:v>4000</c:v>
                </c:pt>
                <c:pt idx="7">
                  <c:v>3500</c:v>
                </c:pt>
                <c:pt idx="8">
                  <c:v>3500</c:v>
                </c:pt>
                <c:pt idx="9">
                  <c:v>4000</c:v>
                </c:pt>
                <c:pt idx="10">
                  <c:v>3000</c:v>
                </c:pt>
                <c:pt idx="11">
                  <c:v>3500</c:v>
                </c:pt>
                <c:pt idx="12">
                  <c:v>3000</c:v>
                </c:pt>
                <c:pt idx="13">
                  <c:v>4000</c:v>
                </c:pt>
                <c:pt idx="14">
                  <c:v>3500</c:v>
                </c:pt>
                <c:pt idx="15">
                  <c:v>4000</c:v>
                </c:pt>
                <c:pt idx="16">
                  <c:v>3500</c:v>
                </c:pt>
                <c:pt idx="17">
                  <c:v>3000</c:v>
                </c:pt>
                <c:pt idx="18">
                  <c:v>2000</c:v>
                </c:pt>
                <c:pt idx="19">
                  <c:v>2500</c:v>
                </c:pt>
                <c:pt idx="20">
                  <c:v>2000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Sheet1!$D$11</c:f>
              <c:strCache>
                <c:ptCount val="1"/>
                <c:pt idx="0">
                  <c:v>Actual Cost</c:v>
                </c:pt>
              </c:strCache>
            </c:strRef>
          </c:tx>
          <c:marker>
            <c:symbol val="none"/>
          </c:marker>
          <c:cat>
            <c:strRef>
              <c:f>Sheet1!$E$7:$Y$7</c:f>
              <c:strCache>
                <c:ptCount val="21"/>
                <c:pt idx="0">
                  <c:v>WEEK 1</c:v>
                </c:pt>
                <c:pt idx="1">
                  <c:v>WEEK 2</c:v>
                </c:pt>
                <c:pt idx="2">
                  <c:v>WEEK 3</c:v>
                </c:pt>
                <c:pt idx="3">
                  <c:v>WEEK 4</c:v>
                </c:pt>
                <c:pt idx="4">
                  <c:v>WEEK 5</c:v>
                </c:pt>
                <c:pt idx="5">
                  <c:v>WEEK 6</c:v>
                </c:pt>
                <c:pt idx="6">
                  <c:v>WEEK 7</c:v>
                </c:pt>
                <c:pt idx="7">
                  <c:v>WEEK 8</c:v>
                </c:pt>
                <c:pt idx="8">
                  <c:v>WEEK 9</c:v>
                </c:pt>
                <c:pt idx="9">
                  <c:v>WEEK 10</c:v>
                </c:pt>
                <c:pt idx="10">
                  <c:v>WEEK 11</c:v>
                </c:pt>
                <c:pt idx="11">
                  <c:v>WEEK 12</c:v>
                </c:pt>
                <c:pt idx="12">
                  <c:v>WEEK 13</c:v>
                </c:pt>
                <c:pt idx="13">
                  <c:v>WEEK 14</c:v>
                </c:pt>
                <c:pt idx="14">
                  <c:v>WEEK 15</c:v>
                </c:pt>
                <c:pt idx="15">
                  <c:v>WEEK 16</c:v>
                </c:pt>
                <c:pt idx="16">
                  <c:v>WEEK 17</c:v>
                </c:pt>
                <c:pt idx="17">
                  <c:v>WEEK 18</c:v>
                </c:pt>
                <c:pt idx="18">
                  <c:v>WEEK 19</c:v>
                </c:pt>
                <c:pt idx="19">
                  <c:v>WEEK 20</c:v>
                </c:pt>
                <c:pt idx="20">
                  <c:v>WEEK 21</c:v>
                </c:pt>
              </c:strCache>
            </c:strRef>
          </c:cat>
          <c:val>
            <c:numRef>
              <c:f>Sheet1!$E$11:$Y$11</c:f>
              <c:numCache>
                <c:formatCode>"$"#,##0_);[Red]\("$"#,##0\)</c:formatCode>
                <c:ptCount val="21"/>
                <c:pt idx="0">
                  <c:v>1200</c:v>
                </c:pt>
                <c:pt idx="1">
                  <c:v>2200</c:v>
                </c:pt>
                <c:pt idx="2">
                  <c:v>3000</c:v>
                </c:pt>
                <c:pt idx="3">
                  <c:v>2800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6771840"/>
        <c:axId val="154337280"/>
      </c:lineChart>
      <c:catAx>
        <c:axId val="136771840"/>
        <c:scaling>
          <c:orientation val="minMax"/>
        </c:scaling>
        <c:delete val="0"/>
        <c:axPos val="b"/>
        <c:majorTickMark val="out"/>
        <c:minorTickMark val="none"/>
        <c:tickLblPos val="nextTo"/>
        <c:crossAx val="154337280"/>
        <c:crosses val="autoZero"/>
        <c:auto val="1"/>
        <c:lblAlgn val="ctr"/>
        <c:lblOffset val="100"/>
        <c:noMultiLvlLbl val="0"/>
      </c:catAx>
      <c:valAx>
        <c:axId val="1543372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6771840"/>
        <c:crosses val="autoZero"/>
        <c:crossBetween val="between"/>
      </c:valAx>
    </c:plotArea>
    <c:legend>
      <c:legendPos val="r"/>
      <c:layout/>
      <c:overlay val="0"/>
    </c:legend>
    <c:plotVisOnly val="1"/>
    <c:dispBlanksAs val="zero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862853</xdr:colOff>
      <xdr:row>24</xdr:row>
      <xdr:rowOff>11206</xdr:rowOff>
    </xdr:from>
    <xdr:to>
      <xdr:col>11</xdr:col>
      <xdr:colOff>560294</xdr:colOff>
      <xdr:row>47</xdr:row>
      <xdr:rowOff>56030</xdr:rowOff>
    </xdr:to>
    <xdr:grpSp>
      <xdr:nvGrpSpPr>
        <xdr:cNvPr id="2" name="Group 1"/>
        <xdr:cNvGrpSpPr/>
      </xdr:nvGrpSpPr>
      <xdr:grpSpPr>
        <a:xfrm>
          <a:off x="1580029" y="4616824"/>
          <a:ext cx="6521824" cy="4426324"/>
          <a:chOff x="1400735" y="4538383"/>
          <a:chExt cx="6521824" cy="4426324"/>
        </a:xfrm>
      </xdr:grpSpPr>
      <xdr:grpSp>
        <xdr:nvGrpSpPr>
          <xdr:cNvPr id="12" name="Group 11"/>
          <xdr:cNvGrpSpPr/>
        </xdr:nvGrpSpPr>
        <xdr:grpSpPr>
          <a:xfrm>
            <a:off x="1400735" y="4538383"/>
            <a:ext cx="6521824" cy="4426324"/>
            <a:chOff x="1400735" y="4538383"/>
            <a:chExt cx="6521824" cy="4426324"/>
          </a:xfrm>
        </xdr:grpSpPr>
        <xdr:pic>
          <xdr:nvPicPr>
            <xdr:cNvPr id="10" name="Picture 9"/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l="431" t="18538" r="49439" b="20946"/>
            <a:stretch/>
          </xdr:blipFill>
          <xdr:spPr>
            <a:xfrm>
              <a:off x="1400735" y="4538383"/>
              <a:ext cx="6521824" cy="4426324"/>
            </a:xfrm>
            <a:prstGeom prst="rect">
              <a:avLst/>
            </a:prstGeom>
          </xdr:spPr>
        </xdr:pic>
        <xdr:sp macro="" textlink="">
          <xdr:nvSpPr>
            <xdr:cNvPr id="11" name="TextBox 10"/>
            <xdr:cNvSpPr txBox="1"/>
          </xdr:nvSpPr>
          <xdr:spPr>
            <a:xfrm>
              <a:off x="7463117" y="6096000"/>
              <a:ext cx="347383" cy="1131794"/>
            </a:xfrm>
            <a:prstGeom prst="rect">
              <a:avLst/>
            </a:prstGeom>
            <a:solidFill>
              <a:schemeClr val="lt1"/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r>
                <a:rPr lang="en-US" sz="2000" b="1"/>
                <a:t>C</a:t>
              </a:r>
            </a:p>
            <a:p>
              <a:r>
                <a:rPr lang="en-US" sz="2000" b="1"/>
                <a:t>P</a:t>
              </a:r>
            </a:p>
            <a:p>
              <a:r>
                <a:rPr lang="en-US" sz="2000" b="1"/>
                <a:t>I</a:t>
              </a:r>
              <a:endParaRPr lang="en-US" sz="1100" b="1"/>
            </a:p>
          </xdr:txBody>
        </xdr:sp>
      </xdr:grpSp>
      <xdr:sp macro="" textlink="">
        <xdr:nvSpPr>
          <xdr:cNvPr id="6" name="TextBox 5"/>
          <xdr:cNvSpPr txBox="1"/>
        </xdr:nvSpPr>
        <xdr:spPr>
          <a:xfrm>
            <a:off x="3653116" y="6712324"/>
            <a:ext cx="459441" cy="38099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W1</a:t>
            </a:r>
          </a:p>
        </xdr:txBody>
      </xdr:sp>
      <xdr:sp macro="" textlink="">
        <xdr:nvSpPr>
          <xdr:cNvPr id="8" name="TextBox 7"/>
          <xdr:cNvSpPr txBox="1"/>
        </xdr:nvSpPr>
        <xdr:spPr>
          <a:xfrm>
            <a:off x="5053853" y="5132294"/>
            <a:ext cx="459441" cy="38099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W4</a:t>
            </a:r>
          </a:p>
        </xdr:txBody>
      </xdr:sp>
      <xdr:sp macro="" textlink="">
        <xdr:nvSpPr>
          <xdr:cNvPr id="9" name="TextBox 8"/>
          <xdr:cNvSpPr txBox="1"/>
        </xdr:nvSpPr>
        <xdr:spPr>
          <a:xfrm>
            <a:off x="2819400" y="5654489"/>
            <a:ext cx="459441" cy="38099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W3</a:t>
            </a:r>
          </a:p>
        </xdr:txBody>
      </xdr:sp>
      <xdr:sp macro="" textlink="">
        <xdr:nvSpPr>
          <xdr:cNvPr id="13" name="TextBox 12"/>
          <xdr:cNvSpPr txBox="1"/>
        </xdr:nvSpPr>
        <xdr:spPr>
          <a:xfrm>
            <a:off x="2770094" y="7263654"/>
            <a:ext cx="459441" cy="380999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400" b="1"/>
              <a:t>W2</a:t>
            </a:r>
          </a:p>
        </xdr:txBody>
      </xdr:sp>
    </xdr:grpSp>
    <xdr:clientData/>
  </xdr:twoCellAnchor>
  <xdr:twoCellAnchor>
    <xdr:from>
      <xdr:col>12</xdr:col>
      <xdr:colOff>504264</xdr:colOff>
      <xdr:row>24</xdr:row>
      <xdr:rowOff>174811</xdr:rowOff>
    </xdr:from>
    <xdr:to>
      <xdr:col>26</xdr:col>
      <xdr:colOff>44822</xdr:colOff>
      <xdr:row>47</xdr:row>
      <xdr:rowOff>33617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228600</xdr:colOff>
      <xdr:row>24</xdr:row>
      <xdr:rowOff>152400</xdr:rowOff>
    </xdr:from>
    <xdr:to>
      <xdr:col>7</xdr:col>
      <xdr:colOff>809625</xdr:colOff>
      <xdr:row>26</xdr:row>
      <xdr:rowOff>104775</xdr:rowOff>
    </xdr:to>
    <xdr:sp macro="" textlink="">
      <xdr:nvSpPr>
        <xdr:cNvPr id="3" name="TextBox 2"/>
        <xdr:cNvSpPr txBox="1"/>
      </xdr:nvSpPr>
      <xdr:spPr>
        <a:xfrm>
          <a:off x="4429125" y="4752975"/>
          <a:ext cx="581025" cy="3333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 b="1"/>
            <a:t>SPI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:Z83"/>
  <sheetViews>
    <sheetView tabSelected="1" topLeftCell="D22" zoomScale="85" zoomScaleNormal="85" workbookViewId="0">
      <selection activeCell="N52" sqref="N52"/>
    </sheetView>
  </sheetViews>
  <sheetFormatPr defaultRowHeight="15" x14ac:dyDescent="0.25"/>
  <cols>
    <col min="1" max="1" width="6.5703125" customWidth="1"/>
    <col min="2" max="2" width="9.140625" hidden="1" customWidth="1"/>
    <col min="3" max="3" width="4.140625" customWidth="1"/>
    <col min="4" max="4" width="20.42578125" customWidth="1"/>
    <col min="7" max="7" width="13.5703125" customWidth="1"/>
    <col min="8" max="8" width="13" customWidth="1"/>
    <col min="9" max="9" width="10.5703125" customWidth="1"/>
    <col min="10" max="10" width="14.28515625" customWidth="1"/>
    <col min="11" max="11" width="12.28515625" customWidth="1"/>
    <col min="12" max="12" width="12.140625" customWidth="1"/>
    <col min="16" max="16" width="12.5703125" customWidth="1"/>
  </cols>
  <sheetData>
    <row r="5" spans="4:26" x14ac:dyDescent="0.25">
      <c r="D5" s="5"/>
      <c r="E5" s="5"/>
      <c r="F5" s="5"/>
      <c r="G5" s="5"/>
    </row>
    <row r="6" spans="4:26" x14ac:dyDescent="0.25">
      <c r="D6" s="5"/>
      <c r="E6" s="5"/>
      <c r="F6" s="5"/>
      <c r="G6" s="5"/>
    </row>
    <row r="7" spans="4:26" x14ac:dyDescent="0.25">
      <c r="D7" s="43" t="s">
        <v>0</v>
      </c>
      <c r="E7" s="43" t="s">
        <v>1</v>
      </c>
      <c r="F7" s="43" t="s">
        <v>2</v>
      </c>
      <c r="G7" s="43" t="s">
        <v>3</v>
      </c>
      <c r="H7" s="43" t="s">
        <v>4</v>
      </c>
      <c r="I7" s="43" t="s">
        <v>5</v>
      </c>
      <c r="J7" s="43" t="s">
        <v>6</v>
      </c>
      <c r="K7" s="44" t="s">
        <v>19</v>
      </c>
      <c r="L7" s="45" t="s">
        <v>20</v>
      </c>
      <c r="M7" s="43" t="s">
        <v>28</v>
      </c>
      <c r="N7" s="43" t="s">
        <v>29</v>
      </c>
      <c r="O7" s="43" t="s">
        <v>30</v>
      </c>
      <c r="P7" s="43" t="s">
        <v>31</v>
      </c>
      <c r="Q7" s="43" t="s">
        <v>32</v>
      </c>
      <c r="R7" s="43" t="s">
        <v>33</v>
      </c>
      <c r="S7" s="43" t="s">
        <v>34</v>
      </c>
      <c r="T7" s="43" t="s">
        <v>35</v>
      </c>
      <c r="U7" s="43" t="s">
        <v>36</v>
      </c>
      <c r="V7" s="43" t="s">
        <v>37</v>
      </c>
      <c r="W7" s="43" t="s">
        <v>38</v>
      </c>
      <c r="X7" s="43" t="s">
        <v>39</v>
      </c>
      <c r="Y7" s="43" t="s">
        <v>40</v>
      </c>
      <c r="Z7" s="18" t="s">
        <v>7</v>
      </c>
    </row>
    <row r="8" spans="4:26" x14ac:dyDescent="0.25">
      <c r="D8" s="2" t="s">
        <v>11</v>
      </c>
      <c r="E8" s="17">
        <v>48</v>
      </c>
      <c r="F8" s="25">
        <v>48</v>
      </c>
      <c r="G8" s="27">
        <v>48</v>
      </c>
      <c r="H8" s="20">
        <v>48</v>
      </c>
      <c r="I8" s="22">
        <v>48</v>
      </c>
      <c r="J8" s="30">
        <v>48</v>
      </c>
      <c r="K8" s="19">
        <v>48</v>
      </c>
      <c r="L8" s="40">
        <v>48</v>
      </c>
      <c r="M8" s="17">
        <v>48</v>
      </c>
      <c r="N8" s="25">
        <v>48</v>
      </c>
      <c r="O8" s="27">
        <v>48</v>
      </c>
      <c r="P8" s="20">
        <v>48</v>
      </c>
      <c r="Q8" s="22">
        <v>48</v>
      </c>
      <c r="R8" s="30">
        <v>48</v>
      </c>
      <c r="S8" s="19">
        <v>48</v>
      </c>
      <c r="T8" s="33">
        <v>48</v>
      </c>
      <c r="U8" s="17">
        <v>48</v>
      </c>
      <c r="V8" s="25">
        <v>48</v>
      </c>
      <c r="W8" s="27">
        <v>48</v>
      </c>
      <c r="X8" s="20">
        <v>48</v>
      </c>
      <c r="Y8" s="22">
        <v>48</v>
      </c>
      <c r="Z8" s="35">
        <f ca="1">SUM(U8:AB8)</f>
        <v>240</v>
      </c>
    </row>
    <row r="9" spans="4:26" x14ac:dyDescent="0.25">
      <c r="D9" s="2" t="s">
        <v>8</v>
      </c>
      <c r="E9" s="17">
        <v>2</v>
      </c>
      <c r="F9" s="25">
        <v>4</v>
      </c>
      <c r="G9" s="27">
        <v>5</v>
      </c>
      <c r="H9" s="20">
        <v>4</v>
      </c>
      <c r="I9" s="22">
        <v>6</v>
      </c>
      <c r="J9" s="30">
        <v>5</v>
      </c>
      <c r="K9" s="19">
        <v>8</v>
      </c>
      <c r="L9" s="40">
        <v>7</v>
      </c>
      <c r="M9" s="17">
        <v>7</v>
      </c>
      <c r="N9" s="25">
        <v>8</v>
      </c>
      <c r="O9" s="27">
        <v>6</v>
      </c>
      <c r="P9" s="20">
        <v>7</v>
      </c>
      <c r="Q9" s="22">
        <v>6</v>
      </c>
      <c r="R9" s="30">
        <v>8</v>
      </c>
      <c r="S9" s="19">
        <v>7</v>
      </c>
      <c r="T9" s="33">
        <v>8</v>
      </c>
      <c r="U9" s="17">
        <v>7</v>
      </c>
      <c r="V9" s="25">
        <v>6</v>
      </c>
      <c r="W9" s="27">
        <v>4</v>
      </c>
      <c r="X9" s="20">
        <v>5</v>
      </c>
      <c r="Y9" s="22">
        <v>4</v>
      </c>
      <c r="Z9" s="35">
        <f ca="1">SUM(E9:AB9)</f>
        <v>124</v>
      </c>
    </row>
    <row r="10" spans="4:26" x14ac:dyDescent="0.25">
      <c r="D10" s="3" t="s">
        <v>9</v>
      </c>
      <c r="E10" s="24">
        <f>500*E9</f>
        <v>1000</v>
      </c>
      <c r="F10" s="26">
        <f t="shared" ref="F10:J10" si="0">500*F9</f>
        <v>2000</v>
      </c>
      <c r="G10" s="28">
        <f>500*G9</f>
        <v>2500</v>
      </c>
      <c r="H10" s="21">
        <f t="shared" si="0"/>
        <v>2000</v>
      </c>
      <c r="I10" s="23">
        <f t="shared" si="0"/>
        <v>3000</v>
      </c>
      <c r="J10" s="31">
        <f t="shared" si="0"/>
        <v>2500</v>
      </c>
      <c r="K10" s="29">
        <f t="shared" ref="K10:Y10" si="1">500*K9</f>
        <v>4000</v>
      </c>
      <c r="L10" s="41">
        <f>500*L9</f>
        <v>3500</v>
      </c>
      <c r="M10" s="24">
        <f t="shared" si="1"/>
        <v>3500</v>
      </c>
      <c r="N10" s="26">
        <f t="shared" si="1"/>
        <v>4000</v>
      </c>
      <c r="O10" s="28">
        <f t="shared" si="1"/>
        <v>3000</v>
      </c>
      <c r="P10" s="21">
        <f t="shared" si="1"/>
        <v>3500</v>
      </c>
      <c r="Q10" s="23">
        <f t="shared" si="1"/>
        <v>3000</v>
      </c>
      <c r="R10" s="31">
        <f t="shared" si="1"/>
        <v>4000</v>
      </c>
      <c r="S10" s="29">
        <f t="shared" si="1"/>
        <v>3500</v>
      </c>
      <c r="T10" s="34">
        <f t="shared" si="1"/>
        <v>4000</v>
      </c>
      <c r="U10" s="24">
        <f t="shared" si="1"/>
        <v>3500</v>
      </c>
      <c r="V10" s="26">
        <f t="shared" si="1"/>
        <v>3000</v>
      </c>
      <c r="W10" s="28">
        <f t="shared" si="1"/>
        <v>2000</v>
      </c>
      <c r="X10" s="21">
        <f t="shared" si="1"/>
        <v>2500</v>
      </c>
      <c r="Y10" s="23">
        <f t="shared" si="1"/>
        <v>2000</v>
      </c>
      <c r="Z10" s="32">
        <f ca="1">SUM(E10:AB10)</f>
        <v>62000</v>
      </c>
    </row>
    <row r="11" spans="4:26" ht="17.25" customHeight="1" x14ac:dyDescent="0.25">
      <c r="D11" s="3" t="s">
        <v>10</v>
      </c>
      <c r="E11" s="24">
        <v>1200</v>
      </c>
      <c r="F11" s="26">
        <v>2200</v>
      </c>
      <c r="G11" s="28">
        <v>3000</v>
      </c>
      <c r="H11" s="21">
        <v>2800</v>
      </c>
      <c r="I11" s="23"/>
      <c r="J11" s="31"/>
      <c r="K11" s="29"/>
      <c r="L11" s="41"/>
      <c r="M11" s="24"/>
      <c r="N11" s="26"/>
      <c r="O11" s="28"/>
      <c r="P11" s="21"/>
      <c r="Q11" s="23"/>
      <c r="R11" s="31"/>
      <c r="S11" s="29"/>
      <c r="T11" s="34"/>
      <c r="U11" s="24"/>
      <c r="V11" s="26"/>
      <c r="W11" s="28"/>
      <c r="X11" s="21"/>
      <c r="Y11" s="23"/>
      <c r="Z11" s="32"/>
    </row>
    <row r="12" spans="4:26" x14ac:dyDescent="0.25">
      <c r="D12" s="4"/>
      <c r="E12" s="16"/>
      <c r="F12" s="16"/>
      <c r="G12" s="16"/>
      <c r="H12" s="16"/>
      <c r="I12" s="16"/>
      <c r="J12" s="16"/>
      <c r="M12" s="1"/>
      <c r="P12" s="37"/>
      <c r="Q12" s="12"/>
    </row>
    <row r="13" spans="4:26" x14ac:dyDescent="0.25">
      <c r="D13" s="13"/>
      <c r="E13" s="8" t="s">
        <v>54</v>
      </c>
      <c r="F13" s="7" t="s">
        <v>21</v>
      </c>
      <c r="G13" s="8" t="s">
        <v>22</v>
      </c>
      <c r="H13" s="7" t="s">
        <v>23</v>
      </c>
      <c r="I13" s="8" t="s">
        <v>24</v>
      </c>
      <c r="J13" s="7" t="s">
        <v>25</v>
      </c>
      <c r="K13" s="8" t="s">
        <v>26</v>
      </c>
      <c r="L13" s="8" t="s">
        <v>27</v>
      </c>
      <c r="M13" s="8" t="s">
        <v>41</v>
      </c>
      <c r="N13" s="8" t="s">
        <v>42</v>
      </c>
      <c r="O13" s="8" t="s">
        <v>43</v>
      </c>
      <c r="P13" s="8" t="s">
        <v>44</v>
      </c>
      <c r="Q13" s="8" t="s">
        <v>45</v>
      </c>
      <c r="R13" s="8" t="s">
        <v>46</v>
      </c>
      <c r="S13" s="8" t="s">
        <v>47</v>
      </c>
      <c r="T13" s="8" t="s">
        <v>48</v>
      </c>
      <c r="U13" s="8" t="s">
        <v>49</v>
      </c>
      <c r="V13" s="8" t="s">
        <v>50</v>
      </c>
      <c r="W13" s="8" t="s">
        <v>51</v>
      </c>
      <c r="X13" s="8" t="s">
        <v>52</v>
      </c>
      <c r="Y13" s="8" t="s">
        <v>53</v>
      </c>
    </row>
    <row r="14" spans="4:26" x14ac:dyDescent="0.25">
      <c r="D14" s="42" t="s">
        <v>12</v>
      </c>
      <c r="E14" s="8">
        <f>E10</f>
        <v>1000</v>
      </c>
      <c r="F14" s="7">
        <f>F10</f>
        <v>2000</v>
      </c>
      <c r="G14" s="7">
        <f t="shared" ref="G14:Y14" si="2">G10</f>
        <v>2500</v>
      </c>
      <c r="H14" s="7">
        <f t="shared" si="2"/>
        <v>2000</v>
      </c>
      <c r="I14" s="7">
        <f t="shared" si="2"/>
        <v>3000</v>
      </c>
      <c r="J14" s="7">
        <f t="shared" si="2"/>
        <v>2500</v>
      </c>
      <c r="K14" s="7">
        <f t="shared" si="2"/>
        <v>4000</v>
      </c>
      <c r="L14" s="7">
        <f t="shared" si="2"/>
        <v>3500</v>
      </c>
      <c r="M14" s="7">
        <f t="shared" si="2"/>
        <v>3500</v>
      </c>
      <c r="N14" s="7">
        <f t="shared" si="2"/>
        <v>4000</v>
      </c>
      <c r="O14" s="7">
        <f t="shared" si="2"/>
        <v>3000</v>
      </c>
      <c r="P14" s="7">
        <f t="shared" si="2"/>
        <v>3500</v>
      </c>
      <c r="Q14" s="7">
        <f t="shared" si="2"/>
        <v>3000</v>
      </c>
      <c r="R14" s="7">
        <f t="shared" si="2"/>
        <v>4000</v>
      </c>
      <c r="S14" s="7">
        <f t="shared" si="2"/>
        <v>3500</v>
      </c>
      <c r="T14" s="7">
        <f t="shared" si="2"/>
        <v>4000</v>
      </c>
      <c r="U14" s="7">
        <f t="shared" si="2"/>
        <v>3500</v>
      </c>
      <c r="V14" s="7">
        <f t="shared" si="2"/>
        <v>3000</v>
      </c>
      <c r="W14" s="7">
        <f t="shared" si="2"/>
        <v>2000</v>
      </c>
      <c r="X14" s="7">
        <f t="shared" si="2"/>
        <v>2500</v>
      </c>
      <c r="Y14" s="7">
        <f t="shared" si="2"/>
        <v>2000</v>
      </c>
    </row>
    <row r="15" spans="4:26" x14ac:dyDescent="0.25">
      <c r="D15" s="3" t="s">
        <v>14</v>
      </c>
      <c r="E15" s="10">
        <f>2*500</f>
        <v>1000</v>
      </c>
      <c r="F15" s="14">
        <f>3.5*500</f>
        <v>1750</v>
      </c>
      <c r="G15" s="10">
        <f>6*500</f>
        <v>3000</v>
      </c>
      <c r="H15" s="14">
        <f>4.5*500</f>
        <v>2250</v>
      </c>
      <c r="I15" s="10"/>
      <c r="J15" s="14"/>
      <c r="K15" s="10"/>
      <c r="L15" s="10"/>
      <c r="M15" s="10"/>
      <c r="N15" s="14"/>
      <c r="O15" s="10"/>
      <c r="P15" s="14"/>
      <c r="Q15" s="10"/>
      <c r="R15" s="14"/>
      <c r="S15" s="10"/>
      <c r="T15" s="10"/>
      <c r="U15" s="10"/>
      <c r="V15" s="14"/>
      <c r="W15" s="10"/>
      <c r="X15" s="14"/>
      <c r="Y15" s="10"/>
    </row>
    <row r="16" spans="4:26" x14ac:dyDescent="0.25">
      <c r="D16" s="3" t="s">
        <v>13</v>
      </c>
      <c r="E16" s="10">
        <f>E11</f>
        <v>1200</v>
      </c>
      <c r="F16" s="10">
        <f t="shared" ref="F16:H16" si="3">F11</f>
        <v>2200</v>
      </c>
      <c r="G16" s="10">
        <f t="shared" si="3"/>
        <v>3000</v>
      </c>
      <c r="H16" s="10">
        <f t="shared" si="3"/>
        <v>2800</v>
      </c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</row>
    <row r="17" spans="1:25" x14ac:dyDescent="0.25">
      <c r="A17" s="5"/>
      <c r="B17" s="5"/>
      <c r="C17" s="5"/>
      <c r="J17" s="36"/>
      <c r="R17" s="36"/>
    </row>
    <row r="18" spans="1:25" x14ac:dyDescent="0.25">
      <c r="A18" s="5"/>
      <c r="B18" s="5"/>
      <c r="C18" s="5"/>
      <c r="D18" s="6" t="s">
        <v>15</v>
      </c>
      <c r="E18" s="10">
        <f>E15-E16</f>
        <v>-200</v>
      </c>
      <c r="F18" s="14">
        <f>F15-F16</f>
        <v>-450</v>
      </c>
      <c r="G18" s="10">
        <f>G15-G16</f>
        <v>0</v>
      </c>
      <c r="H18" s="14">
        <f>H15-H16</f>
        <v>-550</v>
      </c>
      <c r="I18" s="10"/>
      <c r="J18" s="14"/>
      <c r="K18" s="10"/>
      <c r="L18" s="10"/>
      <c r="M18" s="10"/>
      <c r="N18" s="14"/>
      <c r="O18" s="10"/>
      <c r="P18" s="14"/>
      <c r="Q18" s="10"/>
      <c r="R18" s="14"/>
      <c r="S18" s="10"/>
      <c r="T18" s="10"/>
      <c r="U18" s="10"/>
      <c r="V18" s="14"/>
      <c r="W18" s="10"/>
      <c r="X18" s="14"/>
      <c r="Y18" s="10"/>
    </row>
    <row r="19" spans="1:25" x14ac:dyDescent="0.25">
      <c r="A19" s="5"/>
      <c r="B19" s="5"/>
      <c r="C19" s="5"/>
      <c r="D19" s="6" t="s">
        <v>16</v>
      </c>
      <c r="E19" s="10">
        <f>E15-E14</f>
        <v>0</v>
      </c>
      <c r="F19" s="10">
        <f t="shared" ref="F19:Y19" si="4">F15-F14</f>
        <v>-250</v>
      </c>
      <c r="G19" s="10">
        <f t="shared" si="4"/>
        <v>500</v>
      </c>
      <c r="H19" s="10">
        <f t="shared" si="4"/>
        <v>250</v>
      </c>
      <c r="I19" s="10">
        <f t="shared" si="4"/>
        <v>-3000</v>
      </c>
      <c r="J19" s="10">
        <f t="shared" si="4"/>
        <v>-2500</v>
      </c>
      <c r="K19" s="10">
        <f t="shared" si="4"/>
        <v>-4000</v>
      </c>
      <c r="L19" s="10">
        <f t="shared" si="4"/>
        <v>-3500</v>
      </c>
      <c r="M19" s="10">
        <f t="shared" si="4"/>
        <v>-3500</v>
      </c>
      <c r="N19" s="10">
        <f t="shared" si="4"/>
        <v>-4000</v>
      </c>
      <c r="O19" s="10">
        <f t="shared" si="4"/>
        <v>-3000</v>
      </c>
      <c r="P19" s="10">
        <f t="shared" si="4"/>
        <v>-3500</v>
      </c>
      <c r="Q19" s="10">
        <f t="shared" si="4"/>
        <v>-3000</v>
      </c>
      <c r="R19" s="10">
        <f t="shared" si="4"/>
        <v>-4000</v>
      </c>
      <c r="S19" s="10">
        <f t="shared" si="4"/>
        <v>-3500</v>
      </c>
      <c r="T19" s="10">
        <f t="shared" si="4"/>
        <v>-4000</v>
      </c>
      <c r="U19" s="10">
        <f t="shared" si="4"/>
        <v>-3500</v>
      </c>
      <c r="V19" s="10">
        <f t="shared" si="4"/>
        <v>-3000</v>
      </c>
      <c r="W19" s="10">
        <f t="shared" si="4"/>
        <v>-2000</v>
      </c>
      <c r="X19" s="10">
        <f t="shared" si="4"/>
        <v>-2500</v>
      </c>
      <c r="Y19" s="10">
        <f t="shared" si="4"/>
        <v>-2000</v>
      </c>
    </row>
    <row r="20" spans="1:25" x14ac:dyDescent="0.25">
      <c r="A20" s="5"/>
      <c r="B20" s="5"/>
      <c r="C20" s="5"/>
      <c r="D20" s="6" t="s">
        <v>17</v>
      </c>
      <c r="E20" s="9">
        <f>E15/E16</f>
        <v>0.83333333333333337</v>
      </c>
      <c r="F20" s="15">
        <f>F15/F16</f>
        <v>0.79545454545454541</v>
      </c>
      <c r="G20" s="9">
        <f>G15/G16</f>
        <v>1</v>
      </c>
      <c r="H20" s="15">
        <f>H15/H16</f>
        <v>0.8035714285714286</v>
      </c>
      <c r="I20" s="9"/>
      <c r="J20" s="15"/>
      <c r="K20" s="9"/>
      <c r="L20" s="9"/>
      <c r="M20" s="9"/>
      <c r="N20" s="15"/>
      <c r="O20" s="9"/>
      <c r="P20" s="15"/>
      <c r="Q20" s="9"/>
      <c r="R20" s="15"/>
      <c r="S20" s="9"/>
      <c r="T20" s="9"/>
      <c r="U20" s="9"/>
      <c r="V20" s="15"/>
      <c r="W20" s="9"/>
      <c r="X20" s="15"/>
      <c r="Y20" s="9"/>
    </row>
    <row r="21" spans="1:25" x14ac:dyDescent="0.25">
      <c r="A21" s="5"/>
      <c r="B21" s="5"/>
      <c r="C21" s="5"/>
      <c r="D21" s="6" t="s">
        <v>18</v>
      </c>
      <c r="E21" s="9">
        <f>E15/E14</f>
        <v>1</v>
      </c>
      <c r="F21" s="9">
        <f t="shared" ref="F21:H21" si="5">F15/F14</f>
        <v>0.875</v>
      </c>
      <c r="G21" s="9">
        <f t="shared" si="5"/>
        <v>1.2</v>
      </c>
      <c r="H21" s="9">
        <f t="shared" si="5"/>
        <v>1.125</v>
      </c>
      <c r="I21" s="15"/>
      <c r="J21" s="15"/>
      <c r="K21" s="9"/>
      <c r="L21" s="9"/>
      <c r="M21" s="9"/>
      <c r="N21" s="15"/>
      <c r="O21" s="9"/>
      <c r="P21" s="15"/>
      <c r="Q21" s="9"/>
      <c r="R21" s="15"/>
      <c r="S21" s="9"/>
      <c r="T21" s="9"/>
      <c r="U21" s="9"/>
      <c r="V21" s="15"/>
      <c r="W21" s="9"/>
      <c r="X21" s="15"/>
      <c r="Y21" s="9"/>
    </row>
    <row r="22" spans="1:25" x14ac:dyDescent="0.25">
      <c r="A22" s="5"/>
      <c r="B22" s="5"/>
      <c r="C22" s="5"/>
      <c r="P22" s="38"/>
    </row>
    <row r="23" spans="1:25" x14ac:dyDescent="0.25">
      <c r="A23" s="5"/>
      <c r="B23" s="5"/>
      <c r="C23" s="5"/>
      <c r="P23" s="39"/>
    </row>
    <row r="24" spans="1:25" x14ac:dyDescent="0.25">
      <c r="A24" s="5"/>
      <c r="B24" s="5"/>
      <c r="C24" s="5"/>
      <c r="P24" s="39"/>
    </row>
    <row r="25" spans="1:25" x14ac:dyDescent="0.25">
      <c r="A25" s="5"/>
      <c r="B25" s="5"/>
      <c r="C25" s="5"/>
      <c r="P25" s="39"/>
    </row>
    <row r="26" spans="1:25" x14ac:dyDescent="0.25">
      <c r="A26" s="5"/>
      <c r="B26" s="5"/>
      <c r="C26" s="5"/>
      <c r="P26" s="16"/>
    </row>
    <row r="27" spans="1:25" x14ac:dyDescent="0.25">
      <c r="A27" s="5"/>
      <c r="B27" s="5"/>
      <c r="C27" s="5"/>
      <c r="P27" s="16"/>
    </row>
    <row r="28" spans="1:25" x14ac:dyDescent="0.25">
      <c r="A28" s="5"/>
      <c r="B28" s="5"/>
      <c r="C28" s="5"/>
      <c r="P28" s="38"/>
    </row>
    <row r="29" spans="1:25" x14ac:dyDescent="0.25">
      <c r="A29" s="5"/>
      <c r="B29" s="5"/>
      <c r="C29" s="5"/>
    </row>
    <row r="30" spans="1:25" x14ac:dyDescent="0.25">
      <c r="A30" s="5"/>
      <c r="B30" s="5"/>
      <c r="C30" s="5"/>
    </row>
    <row r="31" spans="1:25" x14ac:dyDescent="0.25">
      <c r="A31" s="5"/>
      <c r="B31" s="5"/>
      <c r="C31" s="5"/>
    </row>
    <row r="32" spans="1:25" x14ac:dyDescent="0.25">
      <c r="A32" s="5"/>
      <c r="B32" s="5"/>
      <c r="C32" s="5"/>
    </row>
    <row r="33" spans="1:3" x14ac:dyDescent="0.25">
      <c r="A33" s="5"/>
      <c r="B33" s="5"/>
      <c r="C33" s="5"/>
    </row>
    <row r="34" spans="1:3" x14ac:dyDescent="0.25">
      <c r="A34" s="5"/>
      <c r="B34" s="5"/>
      <c r="C34" s="5"/>
    </row>
    <row r="35" spans="1:3" x14ac:dyDescent="0.25">
      <c r="A35" s="5"/>
      <c r="B35" s="5"/>
      <c r="C35" s="5"/>
    </row>
    <row r="36" spans="1:3" x14ac:dyDescent="0.25">
      <c r="A36" s="5"/>
      <c r="B36" s="5"/>
      <c r="C36" s="5"/>
    </row>
    <row r="37" spans="1:3" x14ac:dyDescent="0.25">
      <c r="A37" s="5"/>
      <c r="B37" s="5"/>
      <c r="C37" s="5"/>
    </row>
    <row r="38" spans="1:3" x14ac:dyDescent="0.25">
      <c r="A38" s="5"/>
      <c r="B38" s="5"/>
      <c r="C38" s="5"/>
    </row>
    <row r="39" spans="1:3" x14ac:dyDescent="0.25">
      <c r="A39" s="5"/>
      <c r="B39" s="5"/>
      <c r="C39" s="5"/>
    </row>
    <row r="40" spans="1:3" x14ac:dyDescent="0.25">
      <c r="A40" s="5"/>
      <c r="B40" s="5"/>
      <c r="C40" s="5"/>
    </row>
    <row r="41" spans="1:3" x14ac:dyDescent="0.25">
      <c r="A41" s="5"/>
      <c r="B41" s="5"/>
      <c r="C41" s="5"/>
    </row>
    <row r="42" spans="1:3" x14ac:dyDescent="0.25">
      <c r="A42" s="5"/>
      <c r="B42" s="5"/>
      <c r="C42" s="5"/>
    </row>
    <row r="43" spans="1:3" x14ac:dyDescent="0.25">
      <c r="A43" s="5"/>
      <c r="B43" s="5"/>
      <c r="C43" s="5"/>
    </row>
    <row r="44" spans="1:3" x14ac:dyDescent="0.25">
      <c r="A44" s="5"/>
      <c r="B44" s="5"/>
      <c r="C44" s="5"/>
    </row>
    <row r="78" spans="6:10" x14ac:dyDescent="0.25">
      <c r="F78" s="11"/>
      <c r="G78" s="11"/>
      <c r="H78" s="11"/>
      <c r="I78" s="11"/>
      <c r="J78" s="11"/>
    </row>
    <row r="79" spans="6:10" x14ac:dyDescent="0.25">
      <c r="F79" s="11"/>
      <c r="G79" s="11"/>
      <c r="H79" s="11"/>
      <c r="I79" s="11"/>
      <c r="J79" s="11"/>
    </row>
    <row r="80" spans="6:10" x14ac:dyDescent="0.25">
      <c r="F80" s="11"/>
      <c r="G80" s="11"/>
      <c r="H80" s="11"/>
      <c r="I80" s="11"/>
      <c r="J80" s="11"/>
    </row>
    <row r="81" spans="6:10" x14ac:dyDescent="0.25">
      <c r="F81" s="11"/>
      <c r="G81" s="11"/>
      <c r="H81" s="11"/>
      <c r="I81" s="11"/>
      <c r="J81" s="11"/>
    </row>
    <row r="82" spans="6:10" x14ac:dyDescent="0.25">
      <c r="F82" s="11"/>
      <c r="G82" s="11"/>
      <c r="H82" s="11"/>
      <c r="I82" s="11"/>
      <c r="J82" s="11"/>
    </row>
    <row r="83" spans="6:10" x14ac:dyDescent="0.25">
      <c r="F83" s="11"/>
      <c r="G83" s="11"/>
      <c r="H83" s="11"/>
      <c r="I83" s="11"/>
      <c r="J83" s="11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terms:created xsi:type="dcterms:W3CDTF">2006-09-16T00:00:00Z</dcterms:created>
  <dcterms:modified xsi:type="dcterms:W3CDTF">2016-12-04T01:24:49Z</dcterms:modified>
</cp:coreProperties>
</file>